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weaverfundraising-my.sharepoint.com/personal/jared_shepherd_trails-end_com/Documents/2021 TE Stuff/Pacific Harbors/"/>
    </mc:Choice>
  </mc:AlternateContent>
  <xr:revisionPtr revIDLastSave="0" documentId="8_{795B3BBB-3AA1-41F3-AB39-44485A7C6C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2" l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9" i="1" l="1"/>
  <c r="F4" i="1"/>
  <c r="D17" i="1" l="1"/>
  <c r="F9" i="1"/>
  <c r="F17" i="1" s="1"/>
</calcChain>
</file>

<file path=xl/sharedStrings.xml><?xml version="1.0" encoding="utf-8"?>
<sst xmlns="http://schemas.openxmlformats.org/spreadsheetml/2006/main" count="32" uniqueCount="24">
  <si>
    <t>=</t>
  </si>
  <si>
    <t>White Cheddar</t>
  </si>
  <si>
    <t>Classic Small CC</t>
  </si>
  <si>
    <t>Popping Corn</t>
  </si>
  <si>
    <t>Total Cases to Order</t>
  </si>
  <si>
    <t>% Mix</t>
  </si>
  <si>
    <t>Unit Commission $$</t>
  </si>
  <si>
    <t>Unit Commission %</t>
  </si>
  <si>
    <t>X</t>
  </si>
  <si>
    <t>Item</t>
  </si>
  <si>
    <t>Cnts/Case</t>
  </si>
  <si>
    <t>Price</t>
  </si>
  <si>
    <t>Products</t>
  </si>
  <si>
    <t>MW Butter</t>
  </si>
  <si>
    <t>Salted Caramel</t>
  </si>
  <si>
    <t>*Total Cases</t>
  </si>
  <si>
    <t xml:space="preserve"> due to rounding up because the # of containers per case.</t>
  </si>
  <si>
    <t>Blazin' Hot</t>
  </si>
  <si>
    <t>Kettle Corn - RTE</t>
  </si>
  <si>
    <t>Sweet and Savory</t>
  </si>
  <si>
    <t>Per Product Retail</t>
  </si>
  <si>
    <t>Sales</t>
  </si>
  <si>
    <t xml:space="preserve">*Your actual 'Retail Sales Goal' will be higher selling this # of cases </t>
  </si>
  <si>
    <t>Orange County Council Show &amp; Sell Ordering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</si>
</sst>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0000000000%"/>
    <numFmt numFmtId="166" formatCode="&quot;$&quot;#,##0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10" fontId="0" fillId="0" borderId="0" xfId="0" applyNumberFormat="1"/>
    <xf numFmtId="44" fontId="0" fillId="0" borderId="0" xfId="0" applyNumberFormat="1"/>
    <xf numFmtId="165" fontId="0" fillId="0" borderId="0" xfId="0" applyNumberFormat="1"/>
    <xf numFmtId="164" fontId="0" fillId="2" borderId="2" xfId="0" applyNumberFormat="1" applyFill="1" applyBorder="1"/>
    <xf numFmtId="0" fontId="0" fillId="0" borderId="3" xfId="0" applyBorder="1" applyAlignment="1">
      <alignment horizontal="center"/>
    </xf>
    <xf numFmtId="10" fontId="0" fillId="2" borderId="3" xfId="0" applyNumberFormat="1" applyFill="1" applyBorder="1"/>
    <xf numFmtId="164" fontId="0" fillId="0" borderId="4" xfId="0" applyNumberFormat="1" applyBorder="1"/>
    <xf numFmtId="0" fontId="2" fillId="0" borderId="5" xfId="0" applyFont="1" applyBorder="1"/>
    <xf numFmtId="0" fontId="0" fillId="0" borderId="0" xfId="0" applyBorder="1"/>
    <xf numFmtId="0" fontId="2" fillId="0" borderId="0" xfId="0" applyFont="1" applyBorder="1"/>
    <xf numFmtId="0" fontId="2" fillId="0" borderId="6" xfId="0" applyFont="1" applyBorder="1"/>
    <xf numFmtId="0" fontId="0" fillId="0" borderId="5" xfId="0" applyBorder="1"/>
    <xf numFmtId="0" fontId="0" fillId="0" borderId="6" xfId="0" applyBorder="1"/>
    <xf numFmtId="43" fontId="0" fillId="0" borderId="0" xfId="0" applyNumberFormat="1" applyBorder="1"/>
    <xf numFmtId="0" fontId="2" fillId="0" borderId="7" xfId="0" applyFont="1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0"/>
  <sheetViews>
    <sheetView tabSelected="1" zoomScale="115" workbookViewId="0">
      <selection activeCell="B2" sqref="B2:F2"/>
    </sheetView>
  </sheetViews>
  <sheetFormatPr defaultRowHeight="14.4" x14ac:dyDescent="0.3"/>
  <cols>
    <col min="2" max="2" width="25.21875" customWidth="1"/>
    <col min="4" max="4" width="18.77734375" bestFit="1" customWidth="1"/>
    <col min="6" max="6" width="19" bestFit="1" customWidth="1"/>
    <col min="7" max="7" width="10.5546875" bestFit="1" customWidth="1"/>
    <col min="9" max="9" width="19" bestFit="1" customWidth="1"/>
    <col min="10" max="10" width="9.21875" customWidth="1"/>
    <col min="11" max="11" width="18.77734375" customWidth="1"/>
    <col min="12" max="12" width="18.5546875" customWidth="1"/>
    <col min="13" max="13" width="19" bestFit="1" customWidth="1"/>
  </cols>
  <sheetData>
    <row r="1" spans="2:8" ht="15" thickBot="1" x14ac:dyDescent="0.35"/>
    <row r="2" spans="2:8" ht="15" thickBot="1" x14ac:dyDescent="0.35">
      <c r="B2" s="29" t="s">
        <v>23</v>
      </c>
      <c r="C2" s="30"/>
      <c r="D2" s="30"/>
      <c r="E2" s="30"/>
      <c r="F2" s="31"/>
      <c r="G2" s="2"/>
      <c r="H2" s="2"/>
    </row>
    <row r="3" spans="2:8" ht="15" thickBot="1" x14ac:dyDescent="0.35">
      <c r="B3" s="14"/>
      <c r="C3" s="21"/>
      <c r="D3" s="21"/>
      <c r="E3" s="21"/>
      <c r="F3" s="22"/>
      <c r="G3" s="1"/>
      <c r="H3" s="1"/>
    </row>
    <row r="4" spans="2:8" x14ac:dyDescent="0.3">
      <c r="B4" s="6">
        <v>0</v>
      </c>
      <c r="C4" s="7" t="s">
        <v>8</v>
      </c>
      <c r="D4" s="8">
        <v>0.35</v>
      </c>
      <c r="E4" s="7" t="s">
        <v>0</v>
      </c>
      <c r="F4" s="9">
        <f>B4*D4</f>
        <v>0</v>
      </c>
    </row>
    <row r="5" spans="2:8" x14ac:dyDescent="0.3">
      <c r="B5" s="10" t="s">
        <v>21</v>
      </c>
      <c r="C5" s="11"/>
      <c r="D5" s="12" t="s">
        <v>7</v>
      </c>
      <c r="E5" s="11"/>
      <c r="F5" s="13" t="s">
        <v>6</v>
      </c>
    </row>
    <row r="6" spans="2:8" x14ac:dyDescent="0.3">
      <c r="B6" s="14"/>
      <c r="C6" s="11"/>
      <c r="D6" s="11"/>
      <c r="E6" s="11"/>
      <c r="F6" s="15"/>
    </row>
    <row r="7" spans="2:8" x14ac:dyDescent="0.3">
      <c r="B7" s="14"/>
      <c r="C7" s="11"/>
      <c r="D7" s="11"/>
      <c r="E7" s="11"/>
      <c r="F7" s="15"/>
    </row>
    <row r="8" spans="2:8" x14ac:dyDescent="0.3">
      <c r="B8" s="10" t="s">
        <v>12</v>
      </c>
      <c r="C8" s="11"/>
      <c r="D8" s="24" t="s">
        <v>4</v>
      </c>
      <c r="E8" s="11"/>
      <c r="F8" s="13" t="s">
        <v>20</v>
      </c>
    </row>
    <row r="9" spans="2:8" x14ac:dyDescent="0.3">
      <c r="B9" s="14" t="s">
        <v>19</v>
      </c>
      <c r="C9" s="11"/>
      <c r="D9" s="25">
        <f>ROUNDUP($B$4*VLOOKUP($B9,Sheet2!$A$1:$D$9,4,FALSE)/VLOOKUP($B9,Sheet2!$A$1:$D$9,3,FALSE)/VLOOKUP($B9,Sheet2!$A$1:$D$9,2,FALSE),0)</f>
        <v>0</v>
      </c>
      <c r="E9" s="16"/>
      <c r="F9" s="26">
        <f>SUM(D9*40)</f>
        <v>0</v>
      </c>
      <c r="G9" s="4"/>
      <c r="H9" s="4"/>
    </row>
    <row r="10" spans="2:8" x14ac:dyDescent="0.3">
      <c r="B10" s="14" t="s">
        <v>14</v>
      </c>
      <c r="C10" s="11"/>
      <c r="D10" s="25">
        <f>ROUNDUP($B$4*VLOOKUP($B10,Sheet2!$A$1:$D$9,4,FALSE)/VLOOKUP($B10,Sheet2!$A$1:$D$9,3,FALSE)/VLOOKUP($B10,Sheet2!$A$1:$D$9,2,FALSE),0)</f>
        <v>0</v>
      </c>
      <c r="E10" s="16"/>
      <c r="F10" s="26">
        <f>SUM(D10*12*25)</f>
        <v>0</v>
      </c>
      <c r="G10" s="4"/>
    </row>
    <row r="11" spans="2:8" x14ac:dyDescent="0.3">
      <c r="B11" s="14" t="s">
        <v>13</v>
      </c>
      <c r="C11" s="11"/>
      <c r="D11" s="25">
        <f>ROUNDUP($B$4*VLOOKUP($B11,Sheet2!$A$1:$D$9,4,FALSE)/VLOOKUP($B11,Sheet2!$A$1:$D$9,3,FALSE)/VLOOKUP($B11,Sheet2!$A$1:$D$9,2,FALSE),0)</f>
        <v>0</v>
      </c>
      <c r="E11" s="16"/>
      <c r="F11" s="26">
        <f>SUM(D11*6*20)</f>
        <v>0</v>
      </c>
      <c r="G11" s="4"/>
    </row>
    <row r="12" spans="2:8" x14ac:dyDescent="0.3">
      <c r="B12" s="14" t="s">
        <v>1</v>
      </c>
      <c r="C12" s="11"/>
      <c r="D12" s="25">
        <f>ROUNDUP($B$4*VLOOKUP($B12,Sheet2!$A$1:$D$9,4,FALSE)/VLOOKUP($B12,Sheet2!$A$1:$D$9,3,FALSE)/VLOOKUP($B12,Sheet2!$A$1:$D$9,2,FALSE),0)</f>
        <v>0</v>
      </c>
      <c r="E12" s="16"/>
      <c r="F12" s="26">
        <f>SUM(D12*8*20)</f>
        <v>0</v>
      </c>
      <c r="G12" s="4"/>
    </row>
    <row r="13" spans="2:8" x14ac:dyDescent="0.3">
      <c r="B13" s="14" t="s">
        <v>18</v>
      </c>
      <c r="C13" s="11"/>
      <c r="D13" s="25">
        <f>ROUNDUP($B$4*VLOOKUP($B13,Sheet2!$A$1:$D$9,4,FALSE)/VLOOKUP($B13,Sheet2!$A$1:$D$9,3,FALSE)/VLOOKUP($B13,Sheet2!$A$1:$D$9,2,FALSE),0)</f>
        <v>0</v>
      </c>
      <c r="E13" s="16"/>
      <c r="F13" s="26">
        <f>SUM(D13*12*20)</f>
        <v>0</v>
      </c>
      <c r="G13" s="4"/>
    </row>
    <row r="14" spans="2:8" x14ac:dyDescent="0.3">
      <c r="B14" s="14" t="s">
        <v>17</v>
      </c>
      <c r="C14" s="11"/>
      <c r="D14" s="25">
        <f>ROUNDUP($B$4*VLOOKUP($B14,Sheet2!$A$1:$D$9,4,FALSE)/VLOOKUP($B14,Sheet2!$A$1:$D$9,3,FALSE)/VLOOKUP($B14,Sheet2!$A$1:$D$9,2,FALSE),0)</f>
        <v>0</v>
      </c>
      <c r="E14" s="16"/>
      <c r="F14" s="26">
        <f>SUM(D14*8*20)</f>
        <v>0</v>
      </c>
      <c r="G14" s="4"/>
    </row>
    <row r="15" spans="2:8" x14ac:dyDescent="0.3">
      <c r="B15" s="14" t="s">
        <v>3</v>
      </c>
      <c r="C15" s="11"/>
      <c r="D15" s="25">
        <f>ROUNDUP($B$4*VLOOKUP($B15,Sheet2!$A$1:$D$9,4,FALSE)/VLOOKUP($B15,Sheet2!$A$1:$D$9,3,FALSE)/VLOOKUP($B15,Sheet2!$A$1:$D$9,2,FALSE),0)</f>
        <v>0</v>
      </c>
      <c r="E15" s="16"/>
      <c r="F15" s="26">
        <f>SUM(D15*9*15)</f>
        <v>0</v>
      </c>
      <c r="G15" s="4"/>
    </row>
    <row r="16" spans="2:8" x14ac:dyDescent="0.3">
      <c r="B16" s="14" t="s">
        <v>2</v>
      </c>
      <c r="C16" s="11"/>
      <c r="D16" s="25">
        <f>ROUNDUP($B$4*VLOOKUP($B16,Sheet2!$A$1:$D$9,4,FALSE)/VLOOKUP($B16,Sheet2!$A$1:$D$9,3,FALSE)/VLOOKUP($B16,Sheet2!$A$1:$D$9,2,FALSE),0)</f>
        <v>0</v>
      </c>
      <c r="E16" s="16"/>
      <c r="F16" s="27">
        <f>SUM(D16*12*10)</f>
        <v>0</v>
      </c>
      <c r="G16" s="4"/>
    </row>
    <row r="17" spans="2:6" ht="15" thickBot="1" x14ac:dyDescent="0.35">
      <c r="B17" s="17" t="s">
        <v>15</v>
      </c>
      <c r="C17" s="11"/>
      <c r="D17" s="23">
        <f>SUM(D9:D16)</f>
        <v>0</v>
      </c>
      <c r="E17" s="11"/>
      <c r="F17" s="28">
        <f>SUM(F9:F16)</f>
        <v>0</v>
      </c>
    </row>
    <row r="18" spans="2:6" ht="15" thickTop="1" x14ac:dyDescent="0.3">
      <c r="B18" s="14"/>
      <c r="C18" s="11"/>
      <c r="D18" s="11"/>
      <c r="E18" s="11"/>
      <c r="F18" s="15"/>
    </row>
    <row r="19" spans="2:6" ht="15" customHeight="1" x14ac:dyDescent="0.3">
      <c r="B19" s="32" t="s">
        <v>22</v>
      </c>
      <c r="C19" s="33"/>
      <c r="D19" s="33"/>
      <c r="E19" s="33"/>
      <c r="F19" s="34"/>
    </row>
    <row r="20" spans="2:6" ht="15" thickBot="1" x14ac:dyDescent="0.35">
      <c r="B20" s="18" t="s">
        <v>16</v>
      </c>
      <c r="C20" s="19"/>
      <c r="D20" s="19"/>
      <c r="E20" s="19"/>
      <c r="F20" s="20"/>
    </row>
  </sheetData>
  <mergeCells count="2">
    <mergeCell ref="B2:F2"/>
    <mergeCell ref="B19:F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selection activeCell="D9" sqref="D9"/>
    </sheetView>
  </sheetViews>
  <sheetFormatPr defaultRowHeight="14.4" x14ac:dyDescent="0.3"/>
  <cols>
    <col min="1" max="1" width="23.109375" bestFit="1" customWidth="1"/>
    <col min="2" max="2" width="9.77734375" bestFit="1" customWidth="1"/>
    <col min="3" max="3" width="8.21875" customWidth="1"/>
    <col min="5" max="5" width="20.44140625" bestFit="1" customWidth="1"/>
  </cols>
  <sheetData>
    <row r="1" spans="1:5" x14ac:dyDescent="0.3">
      <c r="A1" t="s">
        <v>9</v>
      </c>
      <c r="B1" t="s">
        <v>10</v>
      </c>
      <c r="C1" t="s">
        <v>11</v>
      </c>
      <c r="D1" t="s">
        <v>5</v>
      </c>
    </row>
    <row r="2" spans="1:5" x14ac:dyDescent="0.3">
      <c r="A2" t="s">
        <v>19</v>
      </c>
      <c r="B2">
        <v>1</v>
      </c>
      <c r="C2">
        <v>40</v>
      </c>
      <c r="D2" s="3">
        <v>4.4999999999999998E-2</v>
      </c>
      <c r="E2" s="5"/>
    </row>
    <row r="3" spans="1:5" x14ac:dyDescent="0.3">
      <c r="A3" t="s">
        <v>14</v>
      </c>
      <c r="B3">
        <v>12</v>
      </c>
      <c r="C3">
        <v>25</v>
      </c>
      <c r="D3" s="3">
        <v>0.14000000000000001</v>
      </c>
      <c r="E3" s="5"/>
    </row>
    <row r="4" spans="1:5" x14ac:dyDescent="0.3">
      <c r="A4" t="s">
        <v>13</v>
      </c>
      <c r="B4">
        <v>6</v>
      </c>
      <c r="C4">
        <v>20</v>
      </c>
      <c r="D4" s="3">
        <v>0.12</v>
      </c>
      <c r="E4" s="5"/>
    </row>
    <row r="5" spans="1:5" x14ac:dyDescent="0.3">
      <c r="A5" t="s">
        <v>1</v>
      </c>
      <c r="B5">
        <v>8</v>
      </c>
      <c r="C5">
        <v>20</v>
      </c>
      <c r="D5" s="3">
        <v>0.18</v>
      </c>
      <c r="E5" s="5"/>
    </row>
    <row r="6" spans="1:5" x14ac:dyDescent="0.3">
      <c r="A6" t="s">
        <v>18</v>
      </c>
      <c r="B6">
        <v>12</v>
      </c>
      <c r="C6">
        <v>20</v>
      </c>
      <c r="D6" s="3">
        <v>0.13</v>
      </c>
      <c r="E6" s="5"/>
    </row>
    <row r="7" spans="1:5" x14ac:dyDescent="0.3">
      <c r="A7" t="s">
        <v>17</v>
      </c>
      <c r="B7">
        <v>8</v>
      </c>
      <c r="C7">
        <v>20</v>
      </c>
      <c r="D7" s="3">
        <v>0.1</v>
      </c>
      <c r="E7" s="5"/>
    </row>
    <row r="8" spans="1:5" x14ac:dyDescent="0.3">
      <c r="A8" t="s">
        <v>3</v>
      </c>
      <c r="B8">
        <v>9</v>
      </c>
      <c r="C8">
        <v>15</v>
      </c>
      <c r="D8" s="3">
        <v>3.5000000000000003E-2</v>
      </c>
      <c r="E8" s="5"/>
    </row>
    <row r="9" spans="1:5" x14ac:dyDescent="0.3">
      <c r="A9" t="s">
        <v>2</v>
      </c>
      <c r="B9">
        <v>12</v>
      </c>
      <c r="C9">
        <v>10</v>
      </c>
      <c r="D9" s="3">
        <v>0.25</v>
      </c>
      <c r="E9" s="5"/>
    </row>
    <row r="10" spans="1:5" x14ac:dyDescent="0.3">
      <c r="D10" s="3">
        <f>SUM(D2:D9)</f>
        <v>1</v>
      </c>
      <c r="E10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210987CAFF2545B2A6013DEC052C6F" ma:contentTypeVersion="14" ma:contentTypeDescription="Create a new document." ma:contentTypeScope="" ma:versionID="57dd2659c7663c35389918b7b568a028">
  <xsd:schema xmlns:xsd="http://www.w3.org/2001/XMLSchema" xmlns:xs="http://www.w3.org/2001/XMLSchema" xmlns:p="http://schemas.microsoft.com/office/2006/metadata/properties" xmlns:ns1="http://schemas.microsoft.com/sharepoint/v3" xmlns:ns2="af10a0b3-b8a7-4f3d-b8f7-eee37fc014de" xmlns:ns3="5fb487ca-7bf0-482e-99ce-49222b42cd4c" targetNamespace="http://schemas.microsoft.com/office/2006/metadata/properties" ma:root="true" ma:fieldsID="9bf5aead0eff157ab2b60e2f449d506e" ns1:_="" ns2:_="" ns3:_="">
    <xsd:import namespace="http://schemas.microsoft.com/sharepoint/v3"/>
    <xsd:import namespace="af10a0b3-b8a7-4f3d-b8f7-eee37fc014de"/>
    <xsd:import namespace="5fb487ca-7bf0-482e-99ce-49222b42cd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10a0b3-b8a7-4f3d-b8f7-eee37fc014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b487ca-7bf0-482e-99ce-49222b42cd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2F87BBB-07B9-4474-B801-E98820C87F63}"/>
</file>

<file path=customXml/itemProps2.xml><?xml version="1.0" encoding="utf-8"?>
<ds:datastoreItem xmlns:ds="http://schemas.openxmlformats.org/officeDocument/2006/customXml" ds:itemID="{5FE62F37-90AB-4875-86B5-4FF7955E542C}"/>
</file>

<file path=customXml/itemProps3.xml><?xml version="1.0" encoding="utf-8"?>
<ds:datastoreItem xmlns:ds="http://schemas.openxmlformats.org/officeDocument/2006/customXml" ds:itemID="{DD00F1E4-FDBC-4E3B-93F3-793B7A2596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Baughey</dc:creator>
  <cp:lastModifiedBy>Jared Shepherd</cp:lastModifiedBy>
  <cp:lastPrinted>2018-08-10T00:31:05Z</cp:lastPrinted>
  <dcterms:created xsi:type="dcterms:W3CDTF">2017-05-03T19:00:26Z</dcterms:created>
  <dcterms:modified xsi:type="dcterms:W3CDTF">2021-07-24T16:36:01Z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0x010100A3210987CAFF2545B2A6013DEC052C6F</vt:lpwstr>
  </property>
</Properties>
</file>